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\Desktop\к бюджету 2023 финуправление\БЮДЖЕТ 2023\информация к бюджету\"/>
    </mc:Choice>
  </mc:AlternateContent>
  <bookViews>
    <workbookView xWindow="0" yWindow="0" windowWidth="19200" windowHeight="10605"/>
  </bookViews>
  <sheets>
    <sheet name="Table 1" sheetId="1" r:id="rId1"/>
    <sheet name="Table 2" sheetId="2" r:id="rId2"/>
  </sheets>
  <calcPr calcId="162913"/>
</workbook>
</file>

<file path=xl/calcChain.xml><?xml version="1.0" encoding="utf-8"?>
<calcChain xmlns="http://schemas.openxmlformats.org/spreadsheetml/2006/main">
  <c r="F40" i="1" l="1"/>
  <c r="G40" i="1"/>
  <c r="E40" i="1"/>
  <c r="E13" i="1"/>
  <c r="F16" i="1"/>
  <c r="F15" i="1" s="1"/>
  <c r="G16" i="1"/>
  <c r="E16" i="1"/>
  <c r="F18" i="1"/>
  <c r="G18" i="1"/>
  <c r="E18" i="1"/>
  <c r="E15" i="1" s="1"/>
  <c r="F20" i="1"/>
  <c r="G20" i="1"/>
  <c r="G15" i="1" s="1"/>
  <c r="E20" i="1"/>
  <c r="F22" i="1"/>
  <c r="G22" i="1"/>
  <c r="E22" i="1"/>
  <c r="E25" i="1" l="1"/>
  <c r="E24" i="1" s="1"/>
  <c r="F26" i="1"/>
  <c r="F25" i="1" s="1"/>
  <c r="F24" i="1" s="1"/>
  <c r="G26" i="1"/>
  <c r="G25" i="1" s="1"/>
  <c r="G24" i="1" s="1"/>
  <c r="E26" i="1"/>
  <c r="E29" i="1"/>
  <c r="F30" i="1"/>
  <c r="F29" i="1" s="1"/>
  <c r="G30" i="1"/>
  <c r="G29" i="1" s="1"/>
  <c r="E30" i="1"/>
  <c r="F33" i="1"/>
  <c r="G33" i="1"/>
  <c r="E33" i="1"/>
  <c r="G35" i="1"/>
  <c r="G32" i="1" s="1"/>
  <c r="F36" i="1"/>
  <c r="F35" i="1" s="1"/>
  <c r="G36" i="1"/>
  <c r="E36" i="1"/>
  <c r="E35" i="1" s="1"/>
  <c r="F44" i="1"/>
  <c r="F43" i="1" s="1"/>
  <c r="G44" i="1"/>
  <c r="E44" i="1"/>
  <c r="E43" i="1" s="1"/>
  <c r="F46" i="1"/>
  <c r="G46" i="1"/>
  <c r="G43" i="1" s="1"/>
  <c r="E46" i="1"/>
  <c r="F48" i="1"/>
  <c r="E48" i="1"/>
  <c r="F49" i="1"/>
  <c r="G49" i="1"/>
  <c r="G48" i="1" s="1"/>
  <c r="E49" i="1"/>
  <c r="E32" i="1" l="1"/>
  <c r="F32" i="1"/>
  <c r="E28" i="1"/>
  <c r="G28" i="1"/>
  <c r="F28" i="1"/>
  <c r="F56" i="1"/>
  <c r="G56" i="1"/>
  <c r="E56" i="1"/>
  <c r="F54" i="1" l="1"/>
  <c r="G54" i="1"/>
  <c r="E54" i="1"/>
  <c r="F61" i="1"/>
  <c r="G61" i="1"/>
  <c r="E61" i="1"/>
  <c r="F59" i="1"/>
  <c r="G59" i="1"/>
  <c r="E59" i="1"/>
  <c r="F39" i="1"/>
  <c r="G39" i="1"/>
  <c r="F58" i="1" l="1"/>
  <c r="G58" i="1"/>
  <c r="E58" i="1"/>
  <c r="F53" i="1" l="1"/>
  <c r="F52" i="1" s="1"/>
  <c r="G53" i="1"/>
  <c r="G52" i="1" s="1"/>
  <c r="E53" i="1"/>
  <c r="E52" i="1" s="1"/>
  <c r="F38" i="1"/>
  <c r="F13" i="1" s="1"/>
  <c r="G38" i="1"/>
  <c r="G13" i="1" s="1"/>
  <c r="E38" i="1"/>
  <c r="G14" i="1"/>
  <c r="G51" i="1" l="1"/>
  <c r="G42" i="1"/>
  <c r="E42" i="1"/>
  <c r="F42" i="1"/>
  <c r="E51" i="1"/>
  <c r="F51" i="1"/>
  <c r="E14" i="1"/>
  <c r="F14" i="1"/>
  <c r="G63" i="1" l="1"/>
  <c r="F63" i="1"/>
  <c r="E63" i="1"/>
</calcChain>
</file>

<file path=xl/sharedStrings.xml><?xml version="1.0" encoding="utf-8"?>
<sst xmlns="http://schemas.openxmlformats.org/spreadsheetml/2006/main" count="225" uniqueCount="169">
  <si>
    <t>РЕЕСТР
источников доходов бюджета муниципального образования "Песковское городское поселение Омутнинского района Кировской области" на 2022 год и плановый период 2023 и 2024годов</t>
  </si>
  <si>
    <t>Администрация Песковского городского поселения  бюджет Песковского городского поселения                  </t>
  </si>
  <si>
    <t>Глава по БК</t>
  </si>
  <si>
    <t xml:space="preserve">
по ОКТМО</t>
  </si>
  <si>
    <t>Коды</t>
  </si>
  <si>
    <t>Код классификации доходов бюджетов</t>
  </si>
  <si>
    <t>Наименование главного администратора доходов бюджетов</t>
  </si>
  <si>
    <t>Код строки</t>
  </si>
  <si>
    <t>Прогноз доходов бюджета</t>
  </si>
  <si>
    <t>код</t>
  </si>
  <si>
    <t>наименование</t>
  </si>
  <si>
    <t>на 2024 г.</t>
  </si>
  <si>
    <t>Администрация муниципального образования Песковское городское поселение Омутнинского района Кировской области</t>
  </si>
  <si>
    <t>(второй год планового
периода)</t>
  </si>
  <si>
    <t>(первый год планового
периода)</t>
  </si>
  <si>
    <t>на 2023 г.</t>
  </si>
  <si>
    <t>ВСЕГО:</t>
  </si>
  <si>
    <r>
      <rPr>
        <sz val="12"/>
        <rFont val="Times New Roman"/>
        <family val="1"/>
      </rPr>
      <t>Наименование финансового органа
Наименование бюджета</t>
    </r>
  </si>
  <si>
    <r>
      <rPr>
        <sz val="12"/>
        <rFont val="Times New Roman"/>
        <family val="1"/>
      </rPr>
      <t>(очередной
финансовый год)</t>
    </r>
  </si>
  <si>
    <t>000 1 00 00000 00 0000 000</t>
  </si>
  <si>
    <t>НАЛОГОВЫЕ И НЕНАЛОГОВЫЕ ДОХОДЫ</t>
  </si>
  <si>
    <t>Федеральная налоговая служба</t>
  </si>
  <si>
    <t>000 1 03 00000 00 0000 000</t>
  </si>
  <si>
    <r>
      <rPr>
        <b/>
        <sz val="12"/>
        <rFont val="Times New Roman"/>
        <family val="1"/>
      </rPr>
      <t>НАЛОГИ НА ТОВАРЫ (РАБОТЫ, УСЛУГИ),
РЕАЛИЗУЕМЫЕ НА ТЕРРИТОРИИ РОССИЙСКОЙ ФЕДЕРАЦИИ</t>
    </r>
  </si>
  <si>
    <t>Федеральное казначейство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</si>
  <si>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</si>
  <si>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</si>
  <si>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</si>
  <si>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</si>
  <si>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</si>
  <si>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</si>
  <si>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Управление муниципальным имуществом и земельными ресурсами администрации муниципального образования Омутнинский муниципальный район Кировской области</t>
  </si>
  <si>
    <t>000 2 00 00000 00 0000 000</t>
  </si>
  <si>
    <t>БЕЗВОЗМЕЗДНЫЕ ПОСТУПЛЕНИЯ</t>
  </si>
  <si>
    <t>985 2 02 30024 13 0000 150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</si>
  <si>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</si>
  <si>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0122</t>
  </si>
  <si>
    <t>000 1 01 02000 01 0000 110</t>
  </si>
  <si>
    <t>Налог на доходы физических лиц</t>
  </si>
  <si>
    <t>000 1 03 02000 01 0000 000</t>
  </si>
  <si>
    <t>Акцизы по подакцизным товарам (продукции), производимым на территории Российской Федерации</t>
  </si>
  <si>
    <t>0101</t>
  </si>
  <si>
    <t>0102</t>
  </si>
  <si>
    <t>0103</t>
  </si>
  <si>
    <t>000 1 06 01000 00 0000 110</t>
  </si>
  <si>
    <t>Налог на имущество физических лиц</t>
  </si>
  <si>
    <t>000 1 06 06000 00 0000 110</t>
  </si>
  <si>
    <t xml:space="preserve">Земельный налог </t>
  </si>
  <si>
    <t>0105</t>
  </si>
  <si>
    <t>0106</t>
  </si>
  <si>
    <t>0108</t>
  </si>
  <si>
    <t>0109</t>
  </si>
  <si>
    <t>0111</t>
  </si>
  <si>
    <t>0113</t>
  </si>
  <si>
    <t>0115</t>
  </si>
  <si>
    <t>0117</t>
  </si>
  <si>
    <t>0118</t>
  </si>
  <si>
    <t>0119</t>
  </si>
  <si>
    <t>0120</t>
  </si>
  <si>
    <t>0121</t>
  </si>
  <si>
    <t>0123</t>
  </si>
  <si>
    <t>0124</t>
  </si>
  <si>
    <t>0125</t>
  </si>
  <si>
    <t>0126</t>
  </si>
  <si>
    <t>0127</t>
  </si>
  <si>
    <t>0128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</si>
  <si>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</si>
  <si>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</si>
  <si>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</si>
  <si>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</si>
  <si>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</si>
  <si>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</si>
  <si>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</si>
  <si>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</si>
  <si>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</si>
  <si>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</si>
  <si>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</si>
  <si>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</si>
  <si>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985 2 02 16001 13 0000 150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</si>
  <si>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</si>
  <si>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000  2 02 30000 00 0000 150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</si>
  <si>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</si>
  <si>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</si>
  <si>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</si>
  <si>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000  2 02 35118 00 0000 150</t>
  </si>
  <si>
    <t>985 2 02 35118 13 0000 150</t>
  </si>
  <si>
    <t>на 2025 г.</t>
  </si>
  <si>
    <t xml:space="preserve">Субвенции на осуществление первичного воинского учета органами местного самоуправления поселений,муниципальных и городских округов.  </t>
  </si>
  <si>
    <t>РЕЕСТР
источников доходов бюджета муниципального образования Песковское городское поселение Омутнинского района Кировской области на 2023 год и плановый период 2024 и 2025 годов</t>
  </si>
  <si>
    <t>000 2 02 29900 00 0000 150</t>
  </si>
  <si>
    <t>000 2 02 29999 13 0000 150</t>
  </si>
  <si>
    <t>0129</t>
  </si>
  <si>
    <t>0130</t>
  </si>
  <si>
    <t>000 1 01 00000 00 0000 000</t>
  </si>
  <si>
    <t>НАЛОГИ НА ПРИБЫЛЬ, ДОХОДЫ</t>
  </si>
  <si>
    <r>
      <rPr>
        <sz val="12"/>
        <rFont val="Times New Roman"/>
        <family val="1"/>
      </rPr>
      <t>Единица измерение: тыс. руб.                                                                                                                                                                                                   по ОКЕИ</t>
    </r>
  </si>
  <si>
    <t>0131</t>
  </si>
  <si>
    <t>А.В. Седых</t>
  </si>
  <si>
    <t>Глава администрации</t>
  </si>
  <si>
    <t>985 1 11 09045 13 0000 120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</si>
  <si>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</si>
  <si>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919 1 11 05075 13 0000 120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</si>
  <si>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</si>
  <si>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</si>
  <si>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</si>
  <si>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</si>
  <si>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919 1 11 05013 13 0000 120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</si>
  <si>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</si>
  <si>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</si>
  <si>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</si>
  <si>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</si>
  <si>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000 1 06 06030 00 0000 110</t>
  </si>
  <si>
    <t xml:space="preserve">Земельный налог с организаций 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</si>
  <si>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</si>
  <si>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</si>
  <si>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</si>
  <si>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</si>
  <si>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000 1 06 06043 00 0000 110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</si>
  <si>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</si>
  <si>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</si>
  <si>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</si>
  <si>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</si>
  <si>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</si>
  <si>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182 1 06 01030 13 0000 110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</si>
  <si>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</si>
  <si>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</si>
  <si>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</si>
  <si>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>000 1 03 02230 01 0000 000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</si>
  <si>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</si>
  <si>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</si>
  <si>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000 1 03 02240 01 0000 000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</si>
  <si>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</si>
  <si>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</si>
  <si>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000 1 03 0225001 0000 000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</si>
  <si>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</si>
  <si>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</si>
  <si>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</si>
  <si>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100 1 03 0226001 0000 110</t>
  </si>
  <si>
    <t>000 1 03 0226001 0000 110</t>
  </si>
  <si>
    <t>0104</t>
  </si>
  <si>
    <t>0107</t>
  </si>
  <si>
    <t>0110</t>
  </si>
  <si>
    <t>0112</t>
  </si>
  <si>
    <t>0114</t>
  </si>
  <si>
    <t>0116</t>
  </si>
  <si>
    <t>0132</t>
  </si>
  <si>
    <t>0133</t>
  </si>
  <si>
    <t>0134</t>
  </si>
  <si>
    <t>0135</t>
  </si>
  <si>
    <t>0136</t>
  </si>
  <si>
    <t>0137</t>
  </si>
  <si>
    <t>0138</t>
  </si>
  <si>
    <t>0139</t>
  </si>
  <si>
    <t>0140</t>
  </si>
  <si>
    <t>0141</t>
  </si>
  <si>
    <t>0142</t>
  </si>
  <si>
    <t>0143</t>
  </si>
  <si>
    <t>0144</t>
  </si>
  <si>
    <t>0145</t>
  </si>
  <si>
    <t>0146</t>
  </si>
  <si>
    <t>0147</t>
  </si>
  <si>
    <t>0148</t>
  </si>
  <si>
    <t>000 1 08 04020 01 0000 110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</si>
  <si>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</si>
  <si>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985 1 08 04020 01 0000 110</t>
  </si>
  <si>
    <t>Государственная пошлина за совершение нотариальных действий 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</si>
  <si>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0149</t>
  </si>
  <si>
    <t>Прочие субсидии</t>
  </si>
  <si>
    <t>Прочие субсидии бюджетам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</si>
</sst>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"/>
    <numFmt numFmtId="165" formatCode="#,##0.000"/>
  </numFmts>
  <fonts count="20" x14ac:knownFonts="1">
    <font>
      <sz val="10"/>
      <color rgb="FF000000"/>
      <name val="Times New Roman"/>
      <charset val="204"/>
    </font>
    <font>
      <sz val="9"/>
      <color rgb="FF000000"/>
      <name val="Times New Roman"/>
      <family val="2"/>
    </font>
    <font>
      <sz val="9.5"/>
      <color rgb="FF000000"/>
      <name val="Times New Roman"/>
      <family val="2"/>
    </font>
    <font>
      <sz val="11"/>
      <color rgb="FF000000"/>
      <name val="Times New Roman"/>
      <family val="2"/>
    </font>
    <font>
      <sz val="11.5"/>
      <color rgb="FF000000"/>
      <name val="Times New Roman"/>
      <family val="2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sz val="14"/>
      <color rgb="FF000000"/>
      <name val="Times New Roman"/>
      <family val="1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D8E4BC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136">
    <xf numFmtId="0" fontId="0" fillId="0" borderId="0" xfId="0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center" vertical="top" shrinkToFit="1"/>
    </xf>
    <xf numFmtId="165" fontId="3" fillId="0" borderId="0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0" fillId="0" borderId="12" xfId="0" applyFill="1" applyBorder="1" applyAlignment="1">
      <alignment horizontal="left" vertical="top"/>
    </xf>
    <xf numFmtId="0" fontId="0" fillId="0" borderId="12" xfId="0" applyFill="1" applyBorder="1" applyAlignment="1">
      <alignment horizontal="center" vertical="top"/>
    </xf>
    <xf numFmtId="0" fontId="0" fillId="0" borderId="12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wrapText="1"/>
    </xf>
    <xf numFmtId="1" fontId="9" fillId="0" borderId="0" xfId="0" applyNumberFormat="1" applyFont="1" applyFill="1" applyBorder="1" applyAlignment="1">
      <alignment horizontal="center" vertical="top" shrinkToFit="1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shrinkToFit="1"/>
    </xf>
    <xf numFmtId="1" fontId="9" fillId="0" borderId="4" xfId="0" applyNumberFormat="1" applyFont="1" applyFill="1" applyBorder="1" applyAlignment="1">
      <alignment horizontal="center" vertical="top" shrinkToFi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/>
    </xf>
    <xf numFmtId="1" fontId="9" fillId="0" borderId="2" xfId="0" applyNumberFormat="1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4" fontId="9" fillId="2" borderId="5" xfId="0" applyNumberFormat="1" applyFont="1" applyFill="1" applyBorder="1" applyAlignment="1">
      <alignment horizontal="center" vertical="top" shrinkToFit="1"/>
    </xf>
    <xf numFmtId="0" fontId="9" fillId="0" borderId="12" xfId="0" applyFont="1" applyFill="1" applyBorder="1" applyAlignment="1">
      <alignment horizontal="left" vertical="center"/>
    </xf>
    <xf numFmtId="0" fontId="8" fillId="5" borderId="12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49" fontId="9" fillId="6" borderId="1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43" fontId="10" fillId="5" borderId="12" xfId="1" applyFont="1" applyFill="1" applyBorder="1" applyAlignment="1">
      <alignment vertical="center" wrapText="1"/>
    </xf>
    <xf numFmtId="0" fontId="8" fillId="0" borderId="12" xfId="0" applyFont="1" applyFill="1" applyBorder="1" applyAlignment="1">
      <alignment horizontal="left" vertical="center" wrapText="1"/>
    </xf>
    <xf numFmtId="43" fontId="8" fillId="0" borderId="12" xfId="1" applyFont="1" applyFill="1" applyBorder="1" applyAlignment="1">
      <alignment vertical="center" wrapText="1"/>
    </xf>
    <xf numFmtId="0" fontId="9" fillId="0" borderId="12" xfId="0" applyFont="1" applyFill="1" applyBorder="1" applyAlignment="1">
      <alignment vertical="center" wrapText="1"/>
    </xf>
    <xf numFmtId="43" fontId="8" fillId="5" borderId="12" xfId="1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top"/>
    </xf>
    <xf numFmtId="0" fontId="11" fillId="6" borderId="12" xfId="0" applyFont="1" applyFill="1" applyBorder="1" applyAlignment="1">
      <alignment horizontal="left" vertical="top"/>
    </xf>
    <xf numFmtId="43" fontId="9" fillId="0" borderId="1" xfId="1" applyFont="1" applyFill="1" applyBorder="1" applyAlignment="1">
      <alignment horizontal="center" vertical="center" shrinkToFit="1"/>
    </xf>
    <xf numFmtId="43" fontId="9" fillId="0" borderId="4" xfId="1" applyFont="1" applyFill="1" applyBorder="1" applyAlignment="1">
      <alignment horizontal="center" vertical="center" shrinkToFit="1"/>
    </xf>
    <xf numFmtId="43" fontId="9" fillId="0" borderId="4" xfId="1" applyFont="1" applyFill="1" applyBorder="1" applyAlignment="1">
      <alignment horizontal="right" vertical="center" indent="5" shrinkToFit="1"/>
    </xf>
    <xf numFmtId="43" fontId="9" fillId="0" borderId="4" xfId="1" applyFont="1" applyFill="1" applyBorder="1" applyAlignment="1">
      <alignment horizontal="right" vertical="center" indent="4" shrinkToFit="1"/>
    </xf>
    <xf numFmtId="43" fontId="11" fillId="2" borderId="5" xfId="1" applyFont="1" applyFill="1" applyBorder="1" applyAlignment="1">
      <alignment horizontal="center" vertical="top" shrinkToFit="1"/>
    </xf>
    <xf numFmtId="43" fontId="9" fillId="0" borderId="12" xfId="1" applyFont="1" applyFill="1" applyBorder="1" applyAlignment="1">
      <alignment horizontal="center" vertical="center"/>
    </xf>
    <xf numFmtId="43" fontId="11" fillId="3" borderId="1" xfId="1" applyFont="1" applyFill="1" applyBorder="1" applyAlignment="1">
      <alignment horizontal="center" vertical="center" shrinkToFit="1"/>
    </xf>
    <xf numFmtId="43" fontId="11" fillId="3" borderId="1" xfId="1" applyFont="1" applyFill="1" applyBorder="1" applyAlignment="1">
      <alignment horizontal="center" vertical="top" shrinkToFit="1"/>
    </xf>
    <xf numFmtId="43" fontId="9" fillId="0" borderId="4" xfId="1" applyFont="1" applyFill="1" applyBorder="1" applyAlignment="1">
      <alignment horizontal="left" vertical="center" indent="4" shrinkToFit="1"/>
    </xf>
    <xf numFmtId="43" fontId="9" fillId="0" borderId="1" xfId="1" applyFont="1" applyFill="1" applyBorder="1" applyAlignment="1">
      <alignment horizontal="left" vertical="center" indent="4" shrinkToFit="1"/>
    </xf>
    <xf numFmtId="43" fontId="11" fillId="3" borderId="1" xfId="1" applyFont="1" applyFill="1" applyBorder="1" applyAlignment="1">
      <alignment horizontal="left" vertical="center" indent="3" shrinkToFit="1"/>
    </xf>
    <xf numFmtId="43" fontId="9" fillId="0" borderId="1" xfId="1" applyFont="1" applyFill="1" applyBorder="1" applyAlignment="1">
      <alignment horizontal="left" vertical="center" indent="3" shrinkToFit="1"/>
    </xf>
    <xf numFmtId="43" fontId="9" fillId="0" borderId="5" xfId="1" applyFont="1" applyFill="1" applyBorder="1" applyAlignment="1">
      <alignment horizontal="center" vertical="center" shrinkToFit="1"/>
    </xf>
    <xf numFmtId="43" fontId="9" fillId="0" borderId="9" xfId="1" applyFont="1" applyFill="1" applyBorder="1" applyAlignment="1">
      <alignment horizontal="center" vertical="center" shrinkToFit="1"/>
    </xf>
    <xf numFmtId="43" fontId="11" fillId="6" borderId="12" xfId="1" applyFont="1" applyFill="1" applyBorder="1" applyAlignment="1">
      <alignment horizontal="center" vertical="center"/>
    </xf>
    <xf numFmtId="43" fontId="9" fillId="0" borderId="0" xfId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0" fillId="3" borderId="1" xfId="0" applyFont="1" applyFill="1" applyBorder="1" applyAlignment="1">
      <alignment horizontal="center" vertical="top" wrapText="1"/>
    </xf>
    <xf numFmtId="0" fontId="10" fillId="4" borderId="1" xfId="0" applyFont="1" applyFill="1" applyBorder="1" applyAlignment="1">
      <alignment horizontal="center" vertical="top" wrapText="1"/>
    </xf>
    <xf numFmtId="43" fontId="11" fillId="4" borderId="1" xfId="1" applyFont="1" applyFill="1" applyBorder="1" applyAlignment="1">
      <alignment horizontal="left" vertical="center" indent="3" shrinkToFit="1"/>
    </xf>
    <xf numFmtId="0" fontId="10" fillId="0" borderId="1" xfId="0" applyFont="1" applyFill="1" applyBorder="1" applyAlignment="1">
      <alignment horizontal="center" vertical="top" wrapText="1"/>
    </xf>
    <xf numFmtId="43" fontId="11" fillId="0" borderId="1" xfId="1" applyFont="1" applyFill="1" applyBorder="1" applyAlignment="1">
      <alignment horizontal="left" vertical="center" indent="3" shrinkToFit="1"/>
    </xf>
    <xf numFmtId="0" fontId="11" fillId="0" borderId="12" xfId="0" applyFont="1" applyBorder="1" applyAlignment="1">
      <alignment vertical="center" wrapText="1"/>
    </xf>
    <xf numFmtId="0" fontId="10" fillId="0" borderId="12" xfId="0" applyFont="1" applyFill="1" applyBorder="1" applyAlignment="1">
      <alignment horizontal="center" vertical="top" wrapText="1"/>
    </xf>
    <xf numFmtId="43" fontId="11" fillId="0" borderId="12" xfId="1" applyFont="1" applyFill="1" applyBorder="1" applyAlignment="1">
      <alignment horizontal="center" vertical="center" shrinkToFit="1"/>
    </xf>
    <xf numFmtId="0" fontId="8" fillId="0" borderId="12" xfId="0" applyFont="1" applyFill="1" applyBorder="1" applyAlignment="1">
      <alignment horizontal="center" vertical="top" wrapText="1"/>
    </xf>
    <xf numFmtId="43" fontId="9" fillId="0" borderId="12" xfId="1" applyFont="1" applyFill="1" applyBorder="1" applyAlignment="1">
      <alignment horizontal="center" vertical="center" shrinkToFit="1"/>
    </xf>
    <xf numFmtId="0" fontId="11" fillId="0" borderId="14" xfId="0" applyFont="1" applyFill="1" applyBorder="1" applyAlignment="1">
      <alignment horizontal="center" vertical="top" wrapText="1"/>
    </xf>
    <xf numFmtId="43" fontId="11" fillId="0" borderId="14" xfId="1" applyFont="1" applyFill="1" applyBorder="1" applyAlignment="1">
      <alignment horizontal="center" vertical="center"/>
    </xf>
    <xf numFmtId="49" fontId="8" fillId="6" borderId="12" xfId="0" applyNumberFormat="1" applyFont="1" applyFill="1" applyBorder="1" applyAlignment="1">
      <alignment horizontal="left" vertical="center" wrapText="1"/>
    </xf>
    <xf numFmtId="0" fontId="14" fillId="6" borderId="12" xfId="0" applyFont="1" applyFill="1" applyBorder="1" applyAlignment="1">
      <alignment vertical="center" wrapText="1"/>
    </xf>
    <xf numFmtId="0" fontId="8" fillId="6" borderId="12" xfId="0" applyFont="1" applyFill="1" applyBorder="1" applyAlignment="1">
      <alignment horizontal="center" vertical="top" wrapText="1"/>
    </xf>
    <xf numFmtId="43" fontId="11" fillId="6" borderId="12" xfId="1" applyFont="1" applyFill="1" applyBorder="1" applyAlignment="1">
      <alignment horizontal="center" vertical="top" shrinkToFi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3" fontId="11" fillId="3" borderId="7" xfId="1" applyFont="1" applyFill="1" applyBorder="1" applyAlignment="1">
      <alignment horizontal="left" vertical="center" indent="3" shrinkToFit="1"/>
    </xf>
    <xf numFmtId="49" fontId="9" fillId="0" borderId="12" xfId="0" applyNumberFormat="1" applyFont="1" applyFill="1" applyBorder="1" applyAlignment="1">
      <alignment horizontal="center" vertical="center" shrinkToFit="1"/>
    </xf>
    <xf numFmtId="43" fontId="9" fillId="0" borderId="12" xfId="1" applyFont="1" applyFill="1" applyBorder="1" applyAlignment="1">
      <alignment horizontal="left" vertical="center" indent="4" shrinkToFit="1"/>
    </xf>
    <xf numFmtId="0" fontId="10" fillId="3" borderId="10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top" wrapText="1"/>
    </xf>
    <xf numFmtId="43" fontId="9" fillId="0" borderId="14" xfId="1" applyFont="1" applyFill="1" applyBorder="1" applyAlignment="1">
      <alignment horizontal="left" vertical="center" indent="4" shrinkToFit="1"/>
    </xf>
    <xf numFmtId="43" fontId="9" fillId="0" borderId="11" xfId="1" applyFont="1" applyFill="1" applyBorder="1" applyAlignment="1">
      <alignment horizontal="left" vertical="center" indent="4" shrinkToFit="1"/>
    </xf>
    <xf numFmtId="0" fontId="8" fillId="0" borderId="12" xfId="0" applyFont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43" fontId="9" fillId="0" borderId="7" xfId="1" applyFont="1" applyFill="1" applyBorder="1" applyAlignment="1">
      <alignment horizontal="center" vertical="center" shrinkToFit="1"/>
    </xf>
    <xf numFmtId="43" fontId="9" fillId="0" borderId="11" xfId="1" applyFont="1" applyFill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6" fillId="5" borderId="12" xfId="0" applyFont="1" applyFill="1" applyBorder="1" applyAlignment="1">
      <alignment horizontal="left" vertical="center" wrapText="1"/>
    </xf>
    <xf numFmtId="0" fontId="17" fillId="5" borderId="12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8" fillId="0" borderId="6" xfId="0" applyNumberFormat="1" applyFont="1" applyFill="1" applyBorder="1" applyAlignment="1">
      <alignment horizontal="center" vertical="center" shrinkToFit="1"/>
    </xf>
    <xf numFmtId="43" fontId="18" fillId="0" borderId="1" xfId="1" applyFont="1" applyFill="1" applyBorder="1" applyAlignment="1">
      <alignment horizontal="center" vertical="center" shrinkToFit="1"/>
    </xf>
    <xf numFmtId="2" fontId="9" fillId="0" borderId="12" xfId="0" applyNumberFormat="1" applyFont="1" applyFill="1" applyBorder="1" applyAlignment="1">
      <alignment horizontal="center" vertical="center" shrinkToFit="1"/>
    </xf>
    <xf numFmtId="2" fontId="9" fillId="6" borderId="12" xfId="0" applyNumberFormat="1" applyFont="1" applyFill="1" applyBorder="1" applyAlignment="1">
      <alignment horizontal="center" vertical="center" shrinkToFit="1"/>
    </xf>
    <xf numFmtId="49" fontId="9" fillId="6" borderId="12" xfId="0" applyNumberFormat="1" applyFont="1" applyFill="1" applyBorder="1" applyAlignment="1">
      <alignment horizontal="center" vertical="center" shrinkToFit="1"/>
    </xf>
    <xf numFmtId="2" fontId="9" fillId="4" borderId="12" xfId="0" applyNumberFormat="1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left" vertical="top" wrapText="1" indent="1"/>
    </xf>
    <xf numFmtId="0" fontId="9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top" indent="2" shrinkToFit="1"/>
    </xf>
    <xf numFmtId="2" fontId="1" fillId="0" borderId="0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</xdr:row>
      <xdr:rowOff>164731</xdr:rowOff>
    </xdr:from>
    <xdr:ext cx="4928870" cy="1905"/>
    <xdr:sp macro="" textlink="">
      <xdr:nvSpPr>
        <xdr:cNvPr id="2" name="Shape 2"/>
        <xdr:cNvSpPr/>
      </xdr:nvSpPr>
      <xdr:spPr>
        <a:xfrm>
          <a:off x="0" y="0"/>
          <a:ext cx="4928870" cy="1905"/>
        </a:xfrm>
        <a:custGeom>
          <a:avLst/>
          <a:gdLst/>
          <a:ahLst/>
          <a:cxnLst/>
          <a:rect l="0" t="0" r="0" b="0"/>
          <a:pathLst>
            <a:path w="4928870" h="1905">
              <a:moveTo>
                <a:pt x="4928615" y="1524"/>
              </a:moveTo>
              <a:lnTo>
                <a:pt x="4928615" y="0"/>
              </a:lnTo>
              <a:lnTo>
                <a:pt x="0" y="0"/>
              </a:lnTo>
              <a:lnTo>
                <a:pt x="0" y="1524"/>
              </a:lnTo>
              <a:lnTo>
                <a:pt x="4928615" y="1524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250736</xdr:colOff>
      <xdr:row>0</xdr:row>
      <xdr:rowOff>966173</xdr:rowOff>
    </xdr:from>
    <xdr:ext cx="2057400" cy="1420495"/>
    <xdr:grpSp>
      <xdr:nvGrpSpPr>
        <xdr:cNvPr id="3" name="Group 3"/>
        <xdr:cNvGrpSpPr/>
      </xdr:nvGrpSpPr>
      <xdr:grpSpPr>
        <a:xfrm>
          <a:off x="2003336" y="651848"/>
          <a:ext cx="2057400" cy="1420495"/>
          <a:chOff x="0" y="0"/>
          <a:chExt cx="2057400" cy="1420495"/>
        </a:xfrm>
      </xdr:grpSpPr>
      <xdr:pic>
        <xdr:nvPicPr>
          <xdr:cNvPr id="4" name="image1.png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91895" y="252984"/>
            <a:ext cx="1365504" cy="822960"/>
          </a:xfrm>
          <a:prstGeom prst="rect">
            <a:avLst/>
          </a:prstGeom>
        </xdr:spPr>
      </xdr:pic>
      <xdr:pic>
        <xdr:nvPicPr>
          <xdr:cNvPr id="5" name="image2.pn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219456"/>
            <a:ext cx="329184" cy="505968"/>
          </a:xfrm>
          <a:prstGeom prst="rect">
            <a:avLst/>
          </a:prstGeom>
        </xdr:spPr>
      </xdr:pic>
      <xdr:pic>
        <xdr:nvPicPr>
          <xdr:cNvPr id="6" name="image3.png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74320" y="0"/>
            <a:ext cx="902208" cy="188976"/>
          </a:xfrm>
          <a:prstGeom prst="rect">
            <a:avLst/>
          </a:prstGeom>
        </xdr:spPr>
      </xdr:pic>
      <xdr:pic>
        <xdr:nvPicPr>
          <xdr:cNvPr id="7" name="image4.png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1375" y="222504"/>
            <a:ext cx="1514855" cy="481583"/>
          </a:xfrm>
          <a:prstGeom prst="rect">
            <a:avLst/>
          </a:prstGeom>
        </xdr:spPr>
      </xdr:pic>
      <xdr:pic>
        <xdr:nvPicPr>
          <xdr:cNvPr id="8" name="image5.png"/>
          <xdr:cNvPicPr>
            <a:picLocks noChangeAspect="1"/>
          </xdr:cNvPicPr>
        </xdr:nvPicPr>
        <xdr:blipFill>
          <a:blip xmlns:r="http://schemas.openxmlformats.org/officeDocument/2006/relationships" r:embed="rId5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95" y="725423"/>
            <a:ext cx="1414272" cy="694944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76707</xdr:colOff>
      <xdr:row>0</xdr:row>
      <xdr:rowOff>1566629</xdr:rowOff>
    </xdr:from>
    <xdr:ext cx="1298447" cy="121920"/>
    <xdr:pic>
      <xdr:nvPicPr>
        <xdr:cNvPr id="9" name="image6.png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98447" cy="12192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view="pageBreakPreview" topLeftCell="B59" zoomScale="80" zoomScaleNormal="80" zoomScaleSheetLayoutView="80" workbookViewId="0">
      <selection activeCell="I65" sqref="I65"/>
    </sheetView>
  </sheetViews>
  <sheetFormatPr defaultRowHeight="15.75" x14ac:dyDescent="0.2"/>
  <cols>
    <col min="1" max="1" width="49.6640625" style="13" customWidth="1"/>
    <col min="2" max="2" width="66.6640625" style="13" customWidth="1"/>
    <col min="3" max="3" width="35.5" style="13" customWidth="1"/>
    <col min="4" max="4" width="14" style="13" customWidth="1"/>
    <col min="5" max="5" width="26.83203125" style="13" customWidth="1"/>
    <col min="6" max="6" width="24.83203125" style="13" customWidth="1"/>
    <col min="7" max="7" width="30" style="13" customWidth="1"/>
    <col min="8" max="8" width="15.1640625" style="13" customWidth="1"/>
    <col min="9" max="16384" width="9.33203125" style="13"/>
  </cols>
  <sheetData>
    <row r="1" spans="1:8" ht="64.5" customHeight="1" x14ac:dyDescent="0.2">
      <c r="A1" s="122" t="s">
        <v>88</v>
      </c>
      <c r="B1" s="122"/>
      <c r="C1" s="122"/>
      <c r="D1" s="122"/>
      <c r="E1" s="122"/>
      <c r="F1" s="122"/>
      <c r="G1" s="122"/>
      <c r="H1" s="12"/>
    </row>
    <row r="2" spans="1:8" ht="14.25" customHeight="1" x14ac:dyDescent="0.2">
      <c r="A2" s="14"/>
    </row>
    <row r="3" spans="1:8" ht="13.7" customHeight="1" x14ac:dyDescent="0.25">
      <c r="A3" s="15"/>
    </row>
    <row r="4" spans="1:8" ht="13.7" customHeight="1" x14ac:dyDescent="0.2">
      <c r="A4" s="16"/>
      <c r="G4" s="17" t="s">
        <v>4</v>
      </c>
    </row>
    <row r="5" spans="1:8" ht="13.7" customHeight="1" x14ac:dyDescent="0.2">
      <c r="A5" s="16"/>
      <c r="G5" s="18"/>
    </row>
    <row r="6" spans="1:8" ht="14.25" customHeight="1" x14ac:dyDescent="0.2">
      <c r="A6" s="16"/>
      <c r="F6" s="13" t="s">
        <v>2</v>
      </c>
      <c r="G6" s="19">
        <v>985</v>
      </c>
    </row>
    <row r="7" spans="1:8" ht="31.5" customHeight="1" x14ac:dyDescent="0.2">
      <c r="A7" s="120" t="s">
        <v>17</v>
      </c>
      <c r="B7" s="120"/>
      <c r="C7" s="121"/>
      <c r="D7" s="121"/>
      <c r="E7" s="121"/>
      <c r="F7" s="77" t="s">
        <v>3</v>
      </c>
      <c r="G7" s="20">
        <v>33628162</v>
      </c>
      <c r="H7" s="76"/>
    </row>
    <row r="8" spans="1:8" ht="15.75" customHeight="1" x14ac:dyDescent="0.2">
      <c r="B8" s="76"/>
      <c r="C8" s="76"/>
      <c r="D8" s="76"/>
      <c r="E8" s="76"/>
      <c r="F8" s="76" t="s">
        <v>95</v>
      </c>
      <c r="G8" s="20">
        <v>384</v>
      </c>
      <c r="H8" s="76"/>
    </row>
    <row r="9" spans="1:8" ht="20.25" customHeight="1" x14ac:dyDescent="0.2">
      <c r="A9" s="123" t="s">
        <v>5</v>
      </c>
      <c r="B9" s="124"/>
      <c r="C9" s="125" t="s">
        <v>6</v>
      </c>
      <c r="D9" s="125" t="s">
        <v>7</v>
      </c>
      <c r="E9" s="123" t="s">
        <v>8</v>
      </c>
      <c r="F9" s="124"/>
      <c r="G9" s="128"/>
    </row>
    <row r="10" spans="1:8" ht="14.25" customHeight="1" x14ac:dyDescent="0.2">
      <c r="A10" s="129" t="s">
        <v>9</v>
      </c>
      <c r="B10" s="129" t="s">
        <v>10</v>
      </c>
      <c r="C10" s="126"/>
      <c r="D10" s="126"/>
      <c r="E10" s="21" t="s">
        <v>15</v>
      </c>
      <c r="F10" s="22" t="s">
        <v>11</v>
      </c>
      <c r="G10" s="21" t="s">
        <v>86</v>
      </c>
    </row>
    <row r="11" spans="1:8" ht="77.25" customHeight="1" x14ac:dyDescent="0.2">
      <c r="A11" s="130"/>
      <c r="B11" s="130"/>
      <c r="C11" s="127"/>
      <c r="D11" s="127"/>
      <c r="E11" s="23" t="s">
        <v>18</v>
      </c>
      <c r="F11" s="24" t="s">
        <v>14</v>
      </c>
      <c r="G11" s="21" t="s">
        <v>13</v>
      </c>
    </row>
    <row r="12" spans="1:8" ht="14.25" customHeight="1" x14ac:dyDescent="0.2">
      <c r="A12" s="33">
        <v>1</v>
      </c>
      <c r="B12" s="33">
        <v>2</v>
      </c>
      <c r="C12" s="25">
        <v>3</v>
      </c>
      <c r="D12" s="25">
        <v>4</v>
      </c>
      <c r="E12" s="25">
        <v>5</v>
      </c>
      <c r="F12" s="26"/>
      <c r="G12" s="25">
        <v>7</v>
      </c>
    </row>
    <row r="13" spans="1:8" ht="34.5" customHeight="1" x14ac:dyDescent="0.2">
      <c r="A13" s="39" t="s">
        <v>19</v>
      </c>
      <c r="B13" s="40" t="s">
        <v>20</v>
      </c>
      <c r="C13" s="41"/>
      <c r="D13" s="42">
        <v>100</v>
      </c>
      <c r="E13" s="64">
        <f>E14+E24+E28+E38+E42</f>
        <v>8726.5</v>
      </c>
      <c r="F13" s="64">
        <f t="shared" ref="F13:G13" si="0">F14+F24+F28+F38+F42</f>
        <v>8921</v>
      </c>
      <c r="G13" s="64">
        <f t="shared" si="0"/>
        <v>9142.4</v>
      </c>
    </row>
    <row r="14" spans="1:8" ht="34.5" customHeight="1" x14ac:dyDescent="0.2">
      <c r="A14" s="35" t="s">
        <v>22</v>
      </c>
      <c r="B14" s="36" t="s">
        <v>23</v>
      </c>
      <c r="C14" s="27" t="s">
        <v>24</v>
      </c>
      <c r="D14" s="47" t="s">
        <v>41</v>
      </c>
      <c r="E14" s="66">
        <f>E15</f>
        <v>1203.3</v>
      </c>
      <c r="F14" s="66">
        <f t="shared" ref="F14:G14" si="1">F15</f>
        <v>1255.1999999999998</v>
      </c>
      <c r="G14" s="66">
        <f t="shared" si="1"/>
        <v>1324.8000000000002</v>
      </c>
    </row>
    <row r="15" spans="1:8" ht="42" customHeight="1" x14ac:dyDescent="0.2">
      <c r="A15" s="111" t="s">
        <v>39</v>
      </c>
      <c r="B15" s="112" t="s">
        <v>40</v>
      </c>
      <c r="C15" s="113" t="s">
        <v>24</v>
      </c>
      <c r="D15" s="114" t="s">
        <v>42</v>
      </c>
      <c r="E15" s="115">
        <f>E16+E18+E20+E22</f>
        <v>1203.3</v>
      </c>
      <c r="F15" s="115">
        <f t="shared" ref="F15:G15" si="2">F16+F18+F20+F22</f>
        <v>1255.1999999999998</v>
      </c>
      <c r="G15" s="115">
        <f t="shared" si="2"/>
        <v>1324.8000000000002</v>
      </c>
    </row>
    <row r="16" spans="1:8" ht="114" customHeight="1" x14ac:dyDescent="0.2">
      <c r="A16" s="110" t="s">
        <v>127</v>
      </c>
      <c r="B16" s="109" t="s">
        <v>128</v>
      </c>
      <c r="C16" s="94" t="s">
        <v>24</v>
      </c>
      <c r="D16" s="116" t="s">
        <v>43</v>
      </c>
      <c r="E16" s="61">
        <f>E17</f>
        <v>570</v>
      </c>
      <c r="F16" s="60">
        <f t="shared" ref="F16:G16" si="3">F17</f>
        <v>598.79999999999995</v>
      </c>
      <c r="G16" s="60">
        <f t="shared" si="3"/>
        <v>633.6</v>
      </c>
    </row>
    <row r="17" spans="1:7" ht="113.25" customHeight="1" x14ac:dyDescent="0.2">
      <c r="A17" s="110" t="s">
        <v>129</v>
      </c>
      <c r="B17" s="109" t="s">
        <v>128</v>
      </c>
      <c r="C17" s="94" t="s">
        <v>24</v>
      </c>
      <c r="D17" s="97" t="s">
        <v>139</v>
      </c>
      <c r="E17" s="61">
        <v>570</v>
      </c>
      <c r="F17" s="61">
        <v>598.79999999999995</v>
      </c>
      <c r="G17" s="60">
        <v>633.6</v>
      </c>
    </row>
    <row r="18" spans="1:7" ht="119.25" customHeight="1" x14ac:dyDescent="0.2">
      <c r="A18" s="110" t="s">
        <v>130</v>
      </c>
      <c r="B18" s="109" t="s">
        <v>131</v>
      </c>
      <c r="C18" s="94" t="s">
        <v>24</v>
      </c>
      <c r="D18" s="116" t="s">
        <v>48</v>
      </c>
      <c r="E18" s="73">
        <f>E19</f>
        <v>4</v>
      </c>
      <c r="F18" s="72">
        <f t="shared" ref="F18:G18" si="4">F19</f>
        <v>4.0999999999999996</v>
      </c>
      <c r="G18" s="72">
        <f t="shared" si="4"/>
        <v>4.2</v>
      </c>
    </row>
    <row r="19" spans="1:7" ht="127.5" customHeight="1" x14ac:dyDescent="0.2">
      <c r="A19" s="110" t="s">
        <v>132</v>
      </c>
      <c r="B19" s="109" t="s">
        <v>131</v>
      </c>
      <c r="C19" s="94" t="s">
        <v>24</v>
      </c>
      <c r="D19" s="97" t="s">
        <v>49</v>
      </c>
      <c r="E19" s="87">
        <v>4</v>
      </c>
      <c r="F19" s="61">
        <v>4.0999999999999996</v>
      </c>
      <c r="G19" s="60">
        <v>4.2</v>
      </c>
    </row>
    <row r="20" spans="1:7" ht="95.25" customHeight="1" x14ac:dyDescent="0.2">
      <c r="A20" s="110" t="s">
        <v>133</v>
      </c>
      <c r="B20" s="109" t="s">
        <v>134</v>
      </c>
      <c r="C20" s="94" t="s">
        <v>24</v>
      </c>
      <c r="D20" s="116" t="s">
        <v>140</v>
      </c>
      <c r="E20" s="87">
        <f>E21</f>
        <v>704.5</v>
      </c>
      <c r="F20" s="87">
        <f t="shared" ref="F20:G20" si="5">F21</f>
        <v>730.7</v>
      </c>
      <c r="G20" s="87">
        <f t="shared" si="5"/>
        <v>765</v>
      </c>
    </row>
    <row r="21" spans="1:7" ht="105" customHeight="1" x14ac:dyDescent="0.2">
      <c r="A21" s="110" t="s">
        <v>135</v>
      </c>
      <c r="B21" s="109" t="s">
        <v>134</v>
      </c>
      <c r="C21" s="94" t="s">
        <v>24</v>
      </c>
      <c r="D21" s="116" t="s">
        <v>50</v>
      </c>
      <c r="E21" s="87">
        <v>704.5</v>
      </c>
      <c r="F21" s="61">
        <v>730.7</v>
      </c>
      <c r="G21" s="60">
        <v>765</v>
      </c>
    </row>
    <row r="22" spans="1:7" ht="99" customHeight="1" x14ac:dyDescent="0.2">
      <c r="A22" s="44" t="s">
        <v>138</v>
      </c>
      <c r="B22" s="46" t="s">
        <v>136</v>
      </c>
      <c r="C22" s="94" t="s">
        <v>24</v>
      </c>
      <c r="D22" s="97" t="s">
        <v>51</v>
      </c>
      <c r="E22" s="87">
        <f>E23</f>
        <v>-75.2</v>
      </c>
      <c r="F22" s="87">
        <f t="shared" ref="F22:G22" si="6">F23</f>
        <v>-78.400000000000006</v>
      </c>
      <c r="G22" s="87">
        <f t="shared" si="6"/>
        <v>-78</v>
      </c>
    </row>
    <row r="23" spans="1:7" ht="96.75" customHeight="1" x14ac:dyDescent="0.2">
      <c r="A23" s="44" t="s">
        <v>137</v>
      </c>
      <c r="B23" s="46" t="s">
        <v>136</v>
      </c>
      <c r="C23" s="94" t="s">
        <v>24</v>
      </c>
      <c r="D23" s="116" t="s">
        <v>141</v>
      </c>
      <c r="E23" s="87">
        <v>-75.2</v>
      </c>
      <c r="F23" s="61">
        <v>-78.400000000000006</v>
      </c>
      <c r="G23" s="60">
        <v>-78</v>
      </c>
    </row>
    <row r="24" spans="1:7" ht="34.5" customHeight="1" x14ac:dyDescent="0.2">
      <c r="A24" s="90" t="s">
        <v>93</v>
      </c>
      <c r="B24" s="91" t="s">
        <v>94</v>
      </c>
      <c r="C24" s="92" t="s">
        <v>21</v>
      </c>
      <c r="D24" s="117" t="s">
        <v>52</v>
      </c>
      <c r="E24" s="93">
        <f>E25</f>
        <v>4917.3</v>
      </c>
      <c r="F24" s="93">
        <f t="shared" ref="F24:G25" si="7">F25</f>
        <v>5059.8999999999996</v>
      </c>
      <c r="G24" s="93">
        <f t="shared" si="7"/>
        <v>5211.7</v>
      </c>
    </row>
    <row r="25" spans="1:7" ht="36" customHeight="1" x14ac:dyDescent="0.2">
      <c r="A25" s="43" t="s">
        <v>37</v>
      </c>
      <c r="B25" s="18" t="s">
        <v>38</v>
      </c>
      <c r="C25" s="20" t="s">
        <v>21</v>
      </c>
      <c r="D25" s="97" t="s">
        <v>142</v>
      </c>
      <c r="E25" s="65">
        <f>E26</f>
        <v>4917.3</v>
      </c>
      <c r="F25" s="65">
        <f t="shared" si="7"/>
        <v>5059.8999999999996</v>
      </c>
      <c r="G25" s="65">
        <f t="shared" si="7"/>
        <v>5211.7</v>
      </c>
    </row>
    <row r="26" spans="1:7" ht="79.5" customHeight="1" x14ac:dyDescent="0.2">
      <c r="A26" s="104" t="s">
        <v>124</v>
      </c>
      <c r="B26" s="105" t="s">
        <v>125</v>
      </c>
      <c r="C26" s="95" t="s">
        <v>21</v>
      </c>
      <c r="D26" s="116" t="s">
        <v>53</v>
      </c>
      <c r="E26" s="65">
        <f>E27</f>
        <v>4917.3</v>
      </c>
      <c r="F26" s="65">
        <f t="shared" ref="F26:G26" si="8">F27</f>
        <v>5059.8999999999996</v>
      </c>
      <c r="G26" s="65">
        <f t="shared" si="8"/>
        <v>5211.7</v>
      </c>
    </row>
    <row r="27" spans="1:7" ht="85.5" customHeight="1" x14ac:dyDescent="0.2">
      <c r="A27" s="34" t="s">
        <v>126</v>
      </c>
      <c r="B27" s="106" t="s">
        <v>125</v>
      </c>
      <c r="C27" s="21" t="s">
        <v>21</v>
      </c>
      <c r="D27" s="116" t="s">
        <v>143</v>
      </c>
      <c r="E27" s="107">
        <v>4917.3</v>
      </c>
      <c r="F27" s="108">
        <v>5059.8999999999996</v>
      </c>
      <c r="G27" s="107">
        <v>5211.7</v>
      </c>
    </row>
    <row r="28" spans="1:7" ht="38.25" customHeight="1" x14ac:dyDescent="0.2">
      <c r="A28" s="37" t="s">
        <v>25</v>
      </c>
      <c r="B28" s="37" t="s">
        <v>26</v>
      </c>
      <c r="C28" s="28" t="s">
        <v>21</v>
      </c>
      <c r="D28" s="118" t="s">
        <v>54</v>
      </c>
      <c r="E28" s="67">
        <f>E29+E32</f>
        <v>1235</v>
      </c>
      <c r="F28" s="67">
        <f t="shared" ref="F28:G28" si="9">F29+F32</f>
        <v>1235</v>
      </c>
      <c r="G28" s="67">
        <f t="shared" si="9"/>
        <v>1235</v>
      </c>
    </row>
    <row r="29" spans="1:7" ht="48.75" customHeight="1" x14ac:dyDescent="0.2">
      <c r="A29" s="44" t="s">
        <v>44</v>
      </c>
      <c r="B29" s="45" t="s">
        <v>45</v>
      </c>
      <c r="C29" s="21" t="s">
        <v>21</v>
      </c>
      <c r="D29" s="116" t="s">
        <v>144</v>
      </c>
      <c r="E29" s="60">
        <f>E30</f>
        <v>864</v>
      </c>
      <c r="F29" s="60">
        <f t="shared" ref="F29:G29" si="10">F30</f>
        <v>864</v>
      </c>
      <c r="G29" s="60">
        <f t="shared" si="10"/>
        <v>864</v>
      </c>
    </row>
    <row r="30" spans="1:7" ht="56.25" customHeight="1" x14ac:dyDescent="0.2">
      <c r="A30" s="44" t="s">
        <v>121</v>
      </c>
      <c r="B30" s="46" t="s">
        <v>122</v>
      </c>
      <c r="C30" s="21" t="s">
        <v>21</v>
      </c>
      <c r="D30" s="116" t="s">
        <v>55</v>
      </c>
      <c r="E30" s="60">
        <f>E31</f>
        <v>864</v>
      </c>
      <c r="F30" s="60">
        <f t="shared" ref="F30:G30" si="11">F31</f>
        <v>864</v>
      </c>
      <c r="G30" s="60">
        <f t="shared" si="11"/>
        <v>864</v>
      </c>
    </row>
    <row r="31" spans="1:7" ht="56.25" customHeight="1" x14ac:dyDescent="0.2">
      <c r="A31" s="44" t="s">
        <v>123</v>
      </c>
      <c r="B31" s="46" t="s">
        <v>122</v>
      </c>
      <c r="C31" s="21" t="s">
        <v>21</v>
      </c>
      <c r="D31" s="97" t="s">
        <v>56</v>
      </c>
      <c r="E31" s="60">
        <v>864</v>
      </c>
      <c r="F31" s="62">
        <v>864</v>
      </c>
      <c r="G31" s="60">
        <v>864</v>
      </c>
    </row>
    <row r="32" spans="1:7" ht="34.5" customHeight="1" x14ac:dyDescent="0.2">
      <c r="A32" s="44" t="s">
        <v>46</v>
      </c>
      <c r="B32" s="45" t="s">
        <v>47</v>
      </c>
      <c r="C32" s="21" t="s">
        <v>21</v>
      </c>
      <c r="D32" s="116" t="s">
        <v>57</v>
      </c>
      <c r="E32" s="60">
        <f>E33+E35</f>
        <v>371</v>
      </c>
      <c r="F32" s="60">
        <f t="shared" ref="F32:G32" si="12">F33+F35</f>
        <v>371</v>
      </c>
      <c r="G32" s="60">
        <f t="shared" si="12"/>
        <v>371</v>
      </c>
    </row>
    <row r="33" spans="1:7" ht="34.5" customHeight="1" x14ac:dyDescent="0.2">
      <c r="A33" s="44" t="s">
        <v>111</v>
      </c>
      <c r="B33" s="103" t="s">
        <v>112</v>
      </c>
      <c r="C33" s="21" t="s">
        <v>21</v>
      </c>
      <c r="D33" s="116" t="s">
        <v>58</v>
      </c>
      <c r="E33" s="60">
        <f>E34</f>
        <v>187</v>
      </c>
      <c r="F33" s="60">
        <f t="shared" ref="F33:G33" si="13">F34</f>
        <v>187</v>
      </c>
      <c r="G33" s="60">
        <f t="shared" si="13"/>
        <v>187</v>
      </c>
    </row>
    <row r="34" spans="1:7" ht="57" customHeight="1" x14ac:dyDescent="0.2">
      <c r="A34" s="44" t="s">
        <v>113</v>
      </c>
      <c r="B34" s="46" t="s">
        <v>114</v>
      </c>
      <c r="C34" s="21" t="s">
        <v>21</v>
      </c>
      <c r="D34" s="97" t="s">
        <v>59</v>
      </c>
      <c r="E34" s="60">
        <v>187</v>
      </c>
      <c r="F34" s="61">
        <v>187</v>
      </c>
      <c r="G34" s="60">
        <v>187</v>
      </c>
    </row>
    <row r="35" spans="1:7" ht="46.5" customHeight="1" x14ac:dyDescent="0.2">
      <c r="A35" s="44" t="s">
        <v>115</v>
      </c>
      <c r="B35" s="103" t="s">
        <v>116</v>
      </c>
      <c r="C35" s="21" t="s">
        <v>21</v>
      </c>
      <c r="D35" s="116" t="s">
        <v>36</v>
      </c>
      <c r="E35" s="60">
        <f>E36</f>
        <v>184</v>
      </c>
      <c r="F35" s="60">
        <f t="shared" ref="F35:G35" si="14">F36</f>
        <v>184</v>
      </c>
      <c r="G35" s="60">
        <f t="shared" si="14"/>
        <v>184</v>
      </c>
    </row>
    <row r="36" spans="1:7" ht="50.25" customHeight="1" x14ac:dyDescent="0.2">
      <c r="A36" s="44" t="s">
        <v>117</v>
      </c>
      <c r="B36" s="46" t="s">
        <v>118</v>
      </c>
      <c r="C36" s="21" t="s">
        <v>21</v>
      </c>
      <c r="D36" s="116" t="s">
        <v>60</v>
      </c>
      <c r="E36" s="60">
        <f>E37</f>
        <v>184</v>
      </c>
      <c r="F36" s="60">
        <f t="shared" ref="F36:G36" si="15">F37</f>
        <v>184</v>
      </c>
      <c r="G36" s="60">
        <f t="shared" si="15"/>
        <v>184</v>
      </c>
    </row>
    <row r="37" spans="1:7" ht="58.5" customHeight="1" x14ac:dyDescent="0.2">
      <c r="A37" s="44" t="s">
        <v>119</v>
      </c>
      <c r="B37" s="46" t="s">
        <v>120</v>
      </c>
      <c r="C37" s="21" t="s">
        <v>21</v>
      </c>
      <c r="D37" s="97" t="s">
        <v>61</v>
      </c>
      <c r="E37" s="60">
        <v>184</v>
      </c>
      <c r="F37" s="63">
        <v>184</v>
      </c>
      <c r="G37" s="60">
        <v>184</v>
      </c>
    </row>
    <row r="38" spans="1:7" ht="100.5" customHeight="1" x14ac:dyDescent="0.2">
      <c r="A38" s="35" t="s">
        <v>27</v>
      </c>
      <c r="B38" s="35" t="s">
        <v>28</v>
      </c>
      <c r="C38" s="28" t="s">
        <v>12</v>
      </c>
      <c r="D38" s="117" t="s">
        <v>62</v>
      </c>
      <c r="E38" s="66">
        <f>E39</f>
        <v>18</v>
      </c>
      <c r="F38" s="66">
        <f t="shared" ref="F38:G40" si="16">F39</f>
        <v>18</v>
      </c>
      <c r="G38" s="66">
        <f t="shared" si="16"/>
        <v>18</v>
      </c>
    </row>
    <row r="39" spans="1:7" ht="93.75" customHeight="1" x14ac:dyDescent="0.2">
      <c r="A39" s="44" t="s">
        <v>66</v>
      </c>
      <c r="B39" s="45" t="s">
        <v>67</v>
      </c>
      <c r="C39" s="48" t="s">
        <v>12</v>
      </c>
      <c r="D39" s="116" t="s">
        <v>63</v>
      </c>
      <c r="E39" s="61">
        <v>18</v>
      </c>
      <c r="F39" s="61">
        <f t="shared" si="16"/>
        <v>18</v>
      </c>
      <c r="G39" s="61">
        <f t="shared" si="16"/>
        <v>18</v>
      </c>
    </row>
    <row r="40" spans="1:7" ht="99" customHeight="1" x14ac:dyDescent="0.2">
      <c r="A40" s="44" t="s">
        <v>162</v>
      </c>
      <c r="B40" s="45" t="s">
        <v>163</v>
      </c>
      <c r="C40" s="48" t="s">
        <v>12</v>
      </c>
      <c r="D40" s="97" t="s">
        <v>64</v>
      </c>
      <c r="E40" s="60">
        <f>E41</f>
        <v>18</v>
      </c>
      <c r="F40" s="60">
        <f t="shared" si="16"/>
        <v>18</v>
      </c>
      <c r="G40" s="60">
        <f t="shared" si="16"/>
        <v>18</v>
      </c>
    </row>
    <row r="41" spans="1:7" ht="99" customHeight="1" x14ac:dyDescent="0.2">
      <c r="A41" s="34" t="s">
        <v>164</v>
      </c>
      <c r="B41" s="106" t="s">
        <v>165</v>
      </c>
      <c r="C41" s="29" t="s">
        <v>12</v>
      </c>
      <c r="D41" s="119" t="s">
        <v>65</v>
      </c>
      <c r="E41" s="60">
        <v>18</v>
      </c>
      <c r="F41" s="62">
        <v>18</v>
      </c>
      <c r="G41" s="60">
        <v>18</v>
      </c>
    </row>
    <row r="42" spans="1:7" ht="117.75" customHeight="1" x14ac:dyDescent="0.2">
      <c r="A42" s="35" t="s">
        <v>29</v>
      </c>
      <c r="B42" s="35" t="s">
        <v>30</v>
      </c>
      <c r="C42" s="28" t="s">
        <v>31</v>
      </c>
      <c r="D42" s="117" t="s">
        <v>91</v>
      </c>
      <c r="E42" s="66">
        <f>E43+E48</f>
        <v>1352.9</v>
      </c>
      <c r="F42" s="66">
        <f>F43+F48</f>
        <v>1352.9</v>
      </c>
      <c r="G42" s="66">
        <f>G43+G48</f>
        <v>1352.9</v>
      </c>
    </row>
    <row r="43" spans="1:7" ht="126.75" customHeight="1" x14ac:dyDescent="0.2">
      <c r="A43" s="44" t="s">
        <v>68</v>
      </c>
      <c r="B43" s="46" t="s">
        <v>69</v>
      </c>
      <c r="C43" s="29" t="s">
        <v>31</v>
      </c>
      <c r="D43" s="97" t="s">
        <v>92</v>
      </c>
      <c r="E43" s="60">
        <f>E44+E46</f>
        <v>672.9</v>
      </c>
      <c r="F43" s="60">
        <f t="shared" ref="F43:G43" si="17">F44+F46</f>
        <v>672.9</v>
      </c>
      <c r="G43" s="60">
        <f t="shared" si="17"/>
        <v>672.9</v>
      </c>
    </row>
    <row r="44" spans="1:7" ht="115.5" customHeight="1" x14ac:dyDescent="0.2">
      <c r="A44" s="44" t="s">
        <v>104</v>
      </c>
      <c r="B44" s="45" t="s">
        <v>105</v>
      </c>
      <c r="C44" s="29" t="s">
        <v>31</v>
      </c>
      <c r="D44" s="119" t="s">
        <v>96</v>
      </c>
      <c r="E44" s="68">
        <f>E45</f>
        <v>622.9</v>
      </c>
      <c r="F44" s="68">
        <f t="shared" ref="F44:G44" si="18">F45</f>
        <v>622.9</v>
      </c>
      <c r="G44" s="68">
        <f t="shared" si="18"/>
        <v>622.9</v>
      </c>
    </row>
    <row r="45" spans="1:7" ht="118.5" customHeight="1" x14ac:dyDescent="0.2">
      <c r="A45" s="44" t="s">
        <v>106</v>
      </c>
      <c r="B45" s="46" t="s">
        <v>107</v>
      </c>
      <c r="C45" s="29" t="s">
        <v>31</v>
      </c>
      <c r="D45" s="116" t="s">
        <v>145</v>
      </c>
      <c r="E45" s="68">
        <v>622.9</v>
      </c>
      <c r="F45" s="68">
        <v>622.9</v>
      </c>
      <c r="G45" s="68">
        <v>622.9</v>
      </c>
    </row>
    <row r="46" spans="1:7" ht="118.5" customHeight="1" x14ac:dyDescent="0.2">
      <c r="A46" s="44" t="s">
        <v>108</v>
      </c>
      <c r="B46" s="46" t="s">
        <v>109</v>
      </c>
      <c r="C46" s="48" t="s">
        <v>31</v>
      </c>
      <c r="D46" s="97" t="s">
        <v>146</v>
      </c>
      <c r="E46" s="68">
        <f>E47</f>
        <v>50</v>
      </c>
      <c r="F46" s="68">
        <f t="shared" ref="F46:G46" si="19">F47</f>
        <v>50</v>
      </c>
      <c r="G46" s="68">
        <f t="shared" si="19"/>
        <v>50</v>
      </c>
    </row>
    <row r="47" spans="1:7" ht="97.5" customHeight="1" x14ac:dyDescent="0.2">
      <c r="A47" s="44" t="s">
        <v>101</v>
      </c>
      <c r="B47" s="46" t="s">
        <v>110</v>
      </c>
      <c r="C47" s="48" t="s">
        <v>31</v>
      </c>
      <c r="D47" s="119" t="s">
        <v>147</v>
      </c>
      <c r="E47" s="68">
        <v>50</v>
      </c>
      <c r="F47" s="68">
        <v>50</v>
      </c>
      <c r="G47" s="68">
        <v>50</v>
      </c>
    </row>
    <row r="48" spans="1:7" ht="123.75" customHeight="1" x14ac:dyDescent="0.2">
      <c r="A48" s="44" t="s">
        <v>70</v>
      </c>
      <c r="B48" s="46" t="s">
        <v>71</v>
      </c>
      <c r="C48" s="48" t="s">
        <v>31</v>
      </c>
      <c r="D48" s="116" t="s">
        <v>148</v>
      </c>
      <c r="E48" s="68">
        <f>E49</f>
        <v>680</v>
      </c>
      <c r="F48" s="68">
        <f t="shared" ref="F48:G48" si="20">F49</f>
        <v>680</v>
      </c>
      <c r="G48" s="68">
        <f t="shared" si="20"/>
        <v>680</v>
      </c>
    </row>
    <row r="49" spans="1:7" ht="117.75" customHeight="1" x14ac:dyDescent="0.2">
      <c r="A49" s="44" t="s">
        <v>102</v>
      </c>
      <c r="B49" s="46" t="s">
        <v>103</v>
      </c>
      <c r="C49" s="86" t="s">
        <v>31</v>
      </c>
      <c r="D49" s="97" t="s">
        <v>149</v>
      </c>
      <c r="E49" s="98">
        <f>E50</f>
        <v>680</v>
      </c>
      <c r="F49" s="98">
        <f t="shared" ref="F49:G49" si="21">F50</f>
        <v>680</v>
      </c>
      <c r="G49" s="98">
        <f t="shared" si="21"/>
        <v>680</v>
      </c>
    </row>
    <row r="50" spans="1:7" ht="117.75" customHeight="1" x14ac:dyDescent="0.2">
      <c r="A50" s="44" t="s">
        <v>99</v>
      </c>
      <c r="B50" s="46" t="s">
        <v>100</v>
      </c>
      <c r="C50" s="100" t="s">
        <v>31</v>
      </c>
      <c r="D50" s="119" t="s">
        <v>150</v>
      </c>
      <c r="E50" s="101">
        <v>680</v>
      </c>
      <c r="F50" s="102">
        <v>680</v>
      </c>
      <c r="G50" s="69">
        <v>680</v>
      </c>
    </row>
    <row r="51" spans="1:7" ht="101.25" customHeight="1" x14ac:dyDescent="0.2">
      <c r="A51" s="99" t="s">
        <v>32</v>
      </c>
      <c r="B51" s="99" t="s">
        <v>33</v>
      </c>
      <c r="C51" s="78" t="s">
        <v>12</v>
      </c>
      <c r="D51" s="117" t="s">
        <v>151</v>
      </c>
      <c r="E51" s="96">
        <f>E52</f>
        <v>3151.6099999999997</v>
      </c>
      <c r="F51" s="70">
        <f t="shared" ref="F51:G51" si="22">F52</f>
        <v>1555.9599999999998</v>
      </c>
      <c r="G51" s="70">
        <f t="shared" si="22"/>
        <v>1564.5599999999997</v>
      </c>
    </row>
    <row r="52" spans="1:7" ht="101.25" customHeight="1" x14ac:dyDescent="0.2">
      <c r="A52" s="49" t="s">
        <v>72</v>
      </c>
      <c r="B52" s="50" t="s">
        <v>73</v>
      </c>
      <c r="C52" s="79" t="s">
        <v>12</v>
      </c>
      <c r="D52" s="97" t="s">
        <v>152</v>
      </c>
      <c r="E52" s="80">
        <f>E53+E58+E56</f>
        <v>3151.6099999999997</v>
      </c>
      <c r="F52" s="80">
        <f t="shared" ref="F52:G52" si="23">F53+F58+F56</f>
        <v>1555.9599999999998</v>
      </c>
      <c r="G52" s="80">
        <f t="shared" si="23"/>
        <v>1564.5599999999997</v>
      </c>
    </row>
    <row r="53" spans="1:7" ht="81" customHeight="1" x14ac:dyDescent="0.2">
      <c r="A53" s="49" t="s">
        <v>74</v>
      </c>
      <c r="B53" s="50" t="s">
        <v>75</v>
      </c>
      <c r="C53" s="81" t="s">
        <v>12</v>
      </c>
      <c r="D53" s="119" t="s">
        <v>153</v>
      </c>
      <c r="E53" s="82">
        <f>E54</f>
        <v>1190.0999999999999</v>
      </c>
      <c r="F53" s="82">
        <f t="shared" ref="F53:G54" si="24">F54</f>
        <v>1201.2</v>
      </c>
      <c r="G53" s="82">
        <f t="shared" si="24"/>
        <v>1197.5999999999999</v>
      </c>
    </row>
    <row r="54" spans="1:7" ht="111" customHeight="1" x14ac:dyDescent="0.2">
      <c r="A54" s="44" t="s">
        <v>76</v>
      </c>
      <c r="B54" s="51" t="s">
        <v>77</v>
      </c>
      <c r="C54" s="29" t="s">
        <v>12</v>
      </c>
      <c r="D54" s="116" t="s">
        <v>154</v>
      </c>
      <c r="E54" s="71">
        <f>E55</f>
        <v>1190.0999999999999</v>
      </c>
      <c r="F54" s="71">
        <f t="shared" si="24"/>
        <v>1201.2</v>
      </c>
      <c r="G54" s="71">
        <f t="shared" si="24"/>
        <v>1197.5999999999999</v>
      </c>
    </row>
    <row r="55" spans="1:7" ht="106.5" customHeight="1" x14ac:dyDescent="0.2">
      <c r="A55" s="44" t="s">
        <v>78</v>
      </c>
      <c r="B55" s="51" t="s">
        <v>79</v>
      </c>
      <c r="C55" s="30" t="s">
        <v>12</v>
      </c>
      <c r="D55" s="97" t="s">
        <v>155</v>
      </c>
      <c r="E55" s="72">
        <v>1190.0999999999999</v>
      </c>
      <c r="F55" s="73">
        <v>1201.2</v>
      </c>
      <c r="G55" s="72">
        <v>1197.5999999999999</v>
      </c>
    </row>
    <row r="56" spans="1:7" ht="104.25" customHeight="1" x14ac:dyDescent="0.2">
      <c r="A56" s="49" t="s">
        <v>89</v>
      </c>
      <c r="B56" s="83" t="s">
        <v>167</v>
      </c>
      <c r="C56" s="84" t="s">
        <v>12</v>
      </c>
      <c r="D56" s="119" t="s">
        <v>156</v>
      </c>
      <c r="E56" s="85">
        <f>E57</f>
        <v>1635.51</v>
      </c>
      <c r="F56" s="85">
        <f t="shared" ref="F56:G56" si="25">F57</f>
        <v>13.86</v>
      </c>
      <c r="G56" s="85">
        <f t="shared" si="25"/>
        <v>13.86</v>
      </c>
    </row>
    <row r="57" spans="1:7" ht="106.5" customHeight="1" x14ac:dyDescent="0.2">
      <c r="A57" s="44" t="s">
        <v>90</v>
      </c>
      <c r="B57" s="51" t="s">
        <v>168</v>
      </c>
      <c r="C57" s="86" t="s">
        <v>12</v>
      </c>
      <c r="D57" s="116" t="s">
        <v>157</v>
      </c>
      <c r="E57" s="87">
        <v>1635.51</v>
      </c>
      <c r="F57" s="87">
        <v>13.86</v>
      </c>
      <c r="G57" s="87">
        <v>13.86</v>
      </c>
    </row>
    <row r="58" spans="1:7" ht="108.75" customHeight="1" x14ac:dyDescent="0.2">
      <c r="A58" s="49" t="s">
        <v>80</v>
      </c>
      <c r="B58" s="52" t="s">
        <v>81</v>
      </c>
      <c r="C58" s="88" t="s">
        <v>12</v>
      </c>
      <c r="D58" s="97" t="s">
        <v>158</v>
      </c>
      <c r="E58" s="89">
        <f>E59+E61</f>
        <v>326</v>
      </c>
      <c r="F58" s="89">
        <f t="shared" ref="F58:G58" si="26">F59+F61</f>
        <v>340.9</v>
      </c>
      <c r="G58" s="89">
        <f t="shared" si="26"/>
        <v>353.09999999999997</v>
      </c>
    </row>
    <row r="59" spans="1:7" ht="110.25" customHeight="1" x14ac:dyDescent="0.2">
      <c r="A59" s="53" t="s">
        <v>82</v>
      </c>
      <c r="B59" s="54" t="s">
        <v>83</v>
      </c>
      <c r="C59" s="30" t="s">
        <v>12</v>
      </c>
      <c r="D59" s="119" t="s">
        <v>159</v>
      </c>
      <c r="E59" s="65">
        <f>E60</f>
        <v>1.4</v>
      </c>
      <c r="F59" s="65">
        <f t="shared" ref="F59:G59" si="27">F60</f>
        <v>1.4</v>
      </c>
      <c r="G59" s="65">
        <f t="shared" si="27"/>
        <v>1.4</v>
      </c>
    </row>
    <row r="60" spans="1:7" ht="107.25" customHeight="1" x14ac:dyDescent="0.2">
      <c r="A60" s="53" t="s">
        <v>34</v>
      </c>
      <c r="B60" s="55" t="s">
        <v>35</v>
      </c>
      <c r="C60" s="30" t="s">
        <v>12</v>
      </c>
      <c r="D60" s="116" t="s">
        <v>160</v>
      </c>
      <c r="E60" s="65">
        <v>1.4</v>
      </c>
      <c r="F60" s="65">
        <v>1.4</v>
      </c>
      <c r="G60" s="65">
        <v>1.4</v>
      </c>
    </row>
    <row r="61" spans="1:7" ht="98.25" customHeight="1" x14ac:dyDescent="0.2">
      <c r="A61" s="44" t="s">
        <v>84</v>
      </c>
      <c r="B61" s="56" t="s">
        <v>87</v>
      </c>
      <c r="C61" s="31" t="s">
        <v>12</v>
      </c>
      <c r="D61" s="97" t="s">
        <v>161</v>
      </c>
      <c r="E61" s="65">
        <f>E62</f>
        <v>324.60000000000002</v>
      </c>
      <c r="F61" s="65">
        <f t="shared" ref="F61:G61" si="28">F62</f>
        <v>339.5</v>
      </c>
      <c r="G61" s="65">
        <f t="shared" si="28"/>
        <v>351.7</v>
      </c>
    </row>
    <row r="62" spans="1:7" ht="98.25" customHeight="1" x14ac:dyDescent="0.2">
      <c r="A62" s="44" t="s">
        <v>85</v>
      </c>
      <c r="B62" s="51" t="s">
        <v>87</v>
      </c>
      <c r="C62" s="31" t="s">
        <v>12</v>
      </c>
      <c r="D62" s="119" t="s">
        <v>166</v>
      </c>
      <c r="E62" s="65">
        <v>324.60000000000002</v>
      </c>
      <c r="F62" s="65">
        <v>339.5</v>
      </c>
      <c r="G62" s="65">
        <v>351.7</v>
      </c>
    </row>
    <row r="63" spans="1:7" ht="41.25" customHeight="1" x14ac:dyDescent="0.2">
      <c r="A63" s="57" t="s">
        <v>16</v>
      </c>
      <c r="B63" s="58"/>
      <c r="C63" s="59"/>
      <c r="D63" s="59"/>
      <c r="E63" s="74">
        <f>E13+E51</f>
        <v>11878.11</v>
      </c>
      <c r="F63" s="74">
        <f>F13+F51</f>
        <v>10476.959999999999</v>
      </c>
      <c r="G63" s="74">
        <f>G13+G51</f>
        <v>10706.96</v>
      </c>
    </row>
    <row r="64" spans="1:7" x14ac:dyDescent="0.2">
      <c r="E64" s="75"/>
      <c r="F64" s="75"/>
      <c r="G64" s="75"/>
    </row>
    <row r="67" spans="1:3" ht="18.75" x14ac:dyDescent="0.2">
      <c r="A67" s="38" t="s">
        <v>98</v>
      </c>
      <c r="B67" s="32"/>
      <c r="C67" s="32" t="s">
        <v>97</v>
      </c>
    </row>
  </sheetData>
  <mergeCells count="9">
    <mergeCell ref="A7:B7"/>
    <mergeCell ref="C7:E7"/>
    <mergeCell ref="A1:G1"/>
    <mergeCell ref="A9:B9"/>
    <mergeCell ref="C9:C11"/>
    <mergeCell ref="D9:D11"/>
    <mergeCell ref="E9:G9"/>
    <mergeCell ref="A10:A11"/>
    <mergeCell ref="B10:B11"/>
  </mergeCells>
  <pageMargins left="0.70866141732283472" right="0.51181102362204722" top="0.51181102362204722" bottom="0.43307086614173229" header="0.31496062992125984" footer="0.31496062992125984"/>
  <pageSetup paperSize="9" scale="60" fitToHeight="0" orientation="landscape" verticalDpi="0" r:id="rId1"/>
  <rowBreaks count="3" manualBreakCount="3">
    <brk id="29" max="6" man="1"/>
    <brk id="47" max="6" man="1"/>
    <brk id="5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topLeftCell="A7" workbookViewId="0">
      <selection activeCell="D18" sqref="D18"/>
    </sheetView>
  </sheetViews>
  <sheetFormatPr defaultRowHeight="12.75" x14ac:dyDescent="0.2"/>
  <cols>
    <col min="1" max="1" width="30.6640625" customWidth="1"/>
    <col min="2" max="2" width="49.5" customWidth="1"/>
    <col min="3" max="3" width="50.6640625" customWidth="1"/>
    <col min="4" max="4" width="14.5" customWidth="1"/>
    <col min="5" max="5" width="20.83203125" customWidth="1"/>
    <col min="6" max="6" width="16.83203125" customWidth="1"/>
    <col min="7" max="7" width="3.5" customWidth="1"/>
    <col min="11" max="11" width="15.1640625" customWidth="1"/>
  </cols>
  <sheetData>
    <row r="1" spans="1:11" ht="51" customHeight="1" x14ac:dyDescent="0.2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4"/>
    </row>
    <row r="2" spans="1:11" ht="24.6" customHeight="1" x14ac:dyDescent="0.2">
      <c r="A2" s="131"/>
      <c r="B2" s="131"/>
      <c r="C2" s="131"/>
      <c r="D2" s="1">
        <v>260.5</v>
      </c>
      <c r="E2" s="1">
        <v>263.2</v>
      </c>
      <c r="F2" s="132">
        <v>273.5</v>
      </c>
      <c r="G2" s="132"/>
    </row>
    <row r="3" spans="1:11" ht="33" customHeight="1" x14ac:dyDescent="0.2">
      <c r="A3" s="133"/>
      <c r="B3" s="133"/>
      <c r="C3" s="133"/>
      <c r="D3" s="2">
        <v>8576.7999999999993</v>
      </c>
      <c r="E3" s="2">
        <v>8829.5</v>
      </c>
      <c r="F3" s="134">
        <v>9136.1</v>
      </c>
      <c r="G3" s="134"/>
    </row>
    <row r="4" spans="1:11" x14ac:dyDescent="0.2">
      <c r="J4" s="8" t="s">
        <v>4</v>
      </c>
    </row>
    <row r="5" spans="1:11" x14ac:dyDescent="0.2">
      <c r="J5" s="7"/>
    </row>
    <row r="6" spans="1:11" x14ac:dyDescent="0.2">
      <c r="I6" t="s">
        <v>2</v>
      </c>
      <c r="J6" s="9">
        <v>985</v>
      </c>
    </row>
    <row r="7" spans="1:11" ht="36" x14ac:dyDescent="0.2">
      <c r="D7" s="5" t="s">
        <v>1</v>
      </c>
      <c r="E7" s="3"/>
      <c r="F7" s="3"/>
      <c r="G7" s="3"/>
      <c r="H7" s="3"/>
      <c r="I7" s="6" t="s">
        <v>3</v>
      </c>
      <c r="J7" s="9">
        <v>33628162</v>
      </c>
      <c r="K7" s="3"/>
    </row>
    <row r="8" spans="1:11" x14ac:dyDescent="0.2">
      <c r="B8" s="3"/>
      <c r="C8" s="3"/>
      <c r="D8" s="3"/>
      <c r="E8" s="3"/>
      <c r="F8" s="3"/>
      <c r="G8" s="3"/>
      <c r="H8" s="3"/>
      <c r="I8" s="3"/>
      <c r="J8" s="9">
        <v>384</v>
      </c>
      <c r="K8" s="3"/>
    </row>
    <row r="9" spans="1:11" ht="20.25" customHeight="1" x14ac:dyDescent="0.2">
      <c r="A9" s="11"/>
      <c r="B9" s="11"/>
      <c r="C9" s="11"/>
      <c r="D9" s="11"/>
      <c r="E9" s="10"/>
      <c r="F9" s="11" t="s">
        <v>7</v>
      </c>
      <c r="G9" s="11"/>
      <c r="H9" s="11"/>
      <c r="I9" s="11"/>
      <c r="J9" s="11"/>
    </row>
    <row r="10" spans="1:11" ht="14.25" customHeight="1" x14ac:dyDescent="0.2">
      <c r="A10" s="10"/>
      <c r="B10" s="10"/>
      <c r="C10" s="10"/>
      <c r="D10" s="10"/>
      <c r="E10" s="10"/>
      <c r="F10" s="11"/>
      <c r="G10" s="10"/>
      <c r="H10" s="10"/>
      <c r="I10" s="10"/>
      <c r="J10" s="10"/>
    </row>
    <row r="11" spans="1:11" ht="35.25" customHeight="1" x14ac:dyDescent="0.2">
      <c r="A11" s="10"/>
      <c r="B11" s="10"/>
      <c r="C11" s="10"/>
      <c r="D11" s="10"/>
      <c r="E11" s="10"/>
      <c r="F11" s="11"/>
      <c r="G11" s="10"/>
      <c r="H11" s="10"/>
      <c r="I11" s="10"/>
      <c r="J11" s="10"/>
    </row>
    <row r="14" spans="1:11" x14ac:dyDescent="0.2">
      <c r="G14">
        <v>4515.8</v>
      </c>
      <c r="H14">
        <v>4663</v>
      </c>
      <c r="J14">
        <v>4837</v>
      </c>
    </row>
    <row r="15" spans="1:11" ht="44.25" customHeight="1" x14ac:dyDescent="0.2"/>
    <row r="16" spans="1:11" ht="75" customHeight="1" x14ac:dyDescent="0.2"/>
  </sheetData>
  <mergeCells count="5">
    <mergeCell ref="A2:C2"/>
    <mergeCell ref="F2:G2"/>
    <mergeCell ref="A3:C3"/>
    <mergeCell ref="F3:G3"/>
    <mergeCell ref="A1:J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1</cp:lastModifiedBy>
  <cp:lastPrinted>2022-11-14T04:32:13Z</cp:lastPrinted>
  <dcterms:created xsi:type="dcterms:W3CDTF">2021-10-26T12:53:23Z</dcterms:created>
  <dcterms:modified xsi:type="dcterms:W3CDTF">2022-11-14T04:32:20Z</dcterms:modified>
</cp:coreProperties>
</file>